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ttila vállalkozása\Közbeszerzések\Tevel\Beérkezett anyagok 4\"/>
    </mc:Choice>
  </mc:AlternateContent>
  <bookViews>
    <workbookView xWindow="0" yWindow="0" windowWidth="16380" windowHeight="8196" tabRatio="978" activeTab="2"/>
  </bookViews>
  <sheets>
    <sheet name="Falazás és egyéb kőműves munkák" sheetId="1" r:id="rId1"/>
    <sheet name="Elektromos energia ellátás, vil" sheetId="2" r:id="rId2"/>
    <sheet name="Összesítő" sheetId="3" r:id="rId3"/>
  </sheets>
  <definedNames>
    <definedName name="_xlnm.Print_Area" localSheetId="1">'Elektromos energia ellátás, vil'!$A$1:$E$92</definedName>
    <definedName name="_xlnm.Print_Area" localSheetId="0">'Falazás és egyéb kőműves munkák'!$A$1:$I$16</definedName>
    <definedName name="Print_Area_0" localSheetId="1">'Elektromos energia ellátás, vil'!$A$1:$I$92</definedName>
    <definedName name="Print_Area_0" localSheetId="0">'Falazás és egyéb kőműves munkák'!$A$1:$I$16</definedName>
    <definedName name="Print_Area_0_0" localSheetId="1">'Elektromos energia ellátás, vil'!$A$1:$I$92</definedName>
    <definedName name="Print_Area_0_0" localSheetId="0">'Falazás és egyéb kőműves munkák'!$A$1:$I$16</definedName>
  </definedNames>
  <calcPr calcId="152511" iterateDelta="1E-4"/>
</workbook>
</file>

<file path=xl/calcChain.xml><?xml version="1.0" encoding="utf-8"?>
<calcChain xmlns="http://schemas.openxmlformats.org/spreadsheetml/2006/main">
  <c r="I91" i="2" l="1"/>
  <c r="D5" i="3" s="1"/>
  <c r="H91" i="2"/>
  <c r="C5" i="3" s="1"/>
  <c r="H15" i="1"/>
  <c r="C4" i="3" s="1"/>
  <c r="I15" i="1"/>
  <c r="D4" i="3" s="1"/>
  <c r="D6" i="3" l="1"/>
  <c r="C6" i="3"/>
  <c r="D8" i="3" l="1"/>
  <c r="D9" i="3" s="1"/>
  <c r="D10" i="3" s="1"/>
</calcChain>
</file>

<file path=xl/sharedStrings.xml><?xml version="1.0" encoding="utf-8"?>
<sst xmlns="http://schemas.openxmlformats.org/spreadsheetml/2006/main" count="175" uniqueCount="119">
  <si>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</si>
  <si>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</si>
  <si>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</si>
  <si>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</si>
  <si>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</si>
  <si>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</si>
  <si>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</si>
  <si>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</si>
  <si>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</si>
  <si>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Elektromos munkák</t>
  </si>
  <si>
    <t>33-063-1.1.2</t>
  </si>
  <si>
    <t>Faláttörés 30x30 cm méretig, téglafalban, 12,01-25 cm falvastagság között</t>
  </si>
  <si>
    <t>db</t>
  </si>
  <si>
    <t>33-063-3.2.2</t>
  </si>
  <si>
    <t>Horonyvésés, téglafalban, 8,01-16,00 cm˛ keresztmetszet között</t>
  </si>
  <si>
    <t>m</t>
  </si>
  <si>
    <t>33-063-3.2.3</t>
  </si>
  <si>
    <t>Horonyvésés, téglafalban, 16,01-24,00 cm˛ keresztmetszet között</t>
  </si>
  <si>
    <t>33-063-6.1.1</t>
  </si>
  <si>
    <t>Fészekfúrás elektromos dobozok részére, P2 pórusbeton falazatban, Ř: 65 mm</t>
  </si>
  <si>
    <t>33-063-6.1.2</t>
  </si>
  <si>
    <t>Fészekfúrás elektromos dobozok részére, P2 pórusbeton falazatban, Ř: 80 mm</t>
  </si>
  <si>
    <t>33-063-21.1.1</t>
  </si>
  <si>
    <t>Fészekvésés, téglafalban, 0,015 mł-ig</t>
  </si>
  <si>
    <t>Munkanem összesen:</t>
  </si>
  <si>
    <t>"K"</t>
  </si>
  <si>
    <t>Bontási munkák</t>
  </si>
  <si>
    <t>klt</t>
  </si>
  <si>
    <t>71-001-1.1.1.1.1-0110113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</si>
  <si>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</si>
  <si>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13.5 mm, Kód: MU-III 13.5</t>
  </si>
  <si>
    <t>71-001-1.1.1.1.1-0110116</t>
  </si>
  <si>
    <t>védőcső 16 mm, Kód: MU-III 16</t>
  </si>
  <si>
    <t>71-001-1.1.1.1.3-0110136</t>
  </si>
  <si>
    <t>Merev, simafalú műanyag védőcső elhelyezése, elágazó dobozokkal, előre elkészített falhoronyba, vékonyfalú kivitelben, könnyű mechanikai igénybevételre, Névleges méret: 36-48 mm HYDRO-THERM beltéri Mü III. vékonyfalú, hajlítható merev műanyag szürke</t>
  </si>
  <si>
    <t>védőcső 36 mm, Kód: MU-III 36</t>
  </si>
  <si>
    <t>71-001-2.2</t>
  </si>
  <si>
    <t>Hajlékonyfalú műanyag páncélcső (betonba önthető) elhelyezése előre elkészített tartóra, falhoronyba, öntött betonba  SYMALEN , Névleges méret: 25  mm</t>
  </si>
  <si>
    <t>71-001-5.1.1.1-0541101</t>
  </si>
  <si>
    <t>Műanyag kábelvédő cső elhelyezése földárokba, cső kívül bordás, belül sima fallal, hajlítható kivitel, 6 m-es szálban, DN 75 kábelvédő cső polietilénből, szálban, fekete, DN 75, Ř 75/63,</t>
  </si>
  <si>
    <t>71-001-11.1.1-0120152</t>
  </si>
  <si>
    <t>Elágazó doboz illetve szerelvénydoboz elhelyezése, süllyesztve, fészekvésés nélkül, Névleges méret: Ř65 mm, 2xŘ65 mm VI-KO ViSZD65s+f sorolható doboz</t>
  </si>
  <si>
    <t>71-001-11.1.2-0121102</t>
  </si>
  <si>
    <t>Elágazó doboz illetve szerelvénydoboz elhelyezése, süllyesztve, fészekvésés nélkül, Névleges méret: 70, 80, 100, 150, 200 mm 87, 107, 159, 240, 238 mm (70 - 300 mm  beltéri süllyeszthető műanyag doboz, MÜDS 150 fedéllel, fehér, Kód: MÜDS 150</t>
  </si>
  <si>
    <t>71-001-11.1.2-0121105</t>
  </si>
  <si>
    <t>Elágazó doboz illetve szerelvénydoboz elhelyezése, süllyesztve, fészekvésés nélkül, Névleges méret: 70, 80, 100, 150, 200 mm 87, 107, 159, 240, 238 mm (70 - 300 mm)  beltéri elágazó doboz, Müds 80 mm, Kód: MÜDS80</t>
  </si>
  <si>
    <t>71-002-1.1-0210002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</si>
  <si>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mm˛ H07V-U 450/750V 1x1,5 mm˛, tömör rézvezetővel (MCu)</t>
  </si>
  <si>
    <t>71-002-1.1-0210003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</si>
  <si>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mm˛ H07V-U 450/750V 1x2,5</t>
  </si>
  <si>
    <t>mm˛, tömör rézvezetővel (MCu)</t>
  </si>
  <si>
    <t>71-002-1.2-0213006</t>
  </si>
  <si>
    <t>Szigetelt vezeték elhelyezése védőcsőbe húzva vagy vezetékcsatornába fektetve, rézvezetővel, leágazó kötésekkel, szigetelés ellenállás méréssel, a szerelvényekhez csatlakozó vezetékvégek bekötése nélkül, keresztmetszet: 4-6 mm˛ H07V-K 450/750V 1x  6 mm˛,</t>
  </si>
  <si>
    <t>hajlékony rézvezetővel (Mkh)</t>
  </si>
  <si>
    <t>71-002-1.3-0213016</t>
  </si>
  <si>
    <t>Szigetelt vezeték elhelyezése védőcsőbe húzva vagy vezetékcsatornába fektetve, rézvezetővel, leágazó kötésekkel, szigetelés ellenállás méréssel, a szerelvényekhez csatlakozó vezetékvégek bekötése nélkül, keresztmetszet: 10-16 mm˛ H07V-K 450/750V 1x 16</t>
  </si>
  <si>
    <t>mm˛, hajlékony rézvezetővel (Mkh)</t>
  </si>
  <si>
    <t>71-002-42.1.3-0113056</t>
  </si>
  <si>
    <t>Adatátviteli kábel elhelyezése védőcsőbe húzva vagy vezetékcsatornába fektetve, strukturált adatátviteli kábel strukturált számítógépes adatátviteli hálózatokhoz, alufólia és rézszövés árnyékolással, 100 Mbit/s átviteli sebesség (CAT 5 kategória) Schrack</t>
  </si>
  <si>
    <t>71-002-71.1.2</t>
  </si>
  <si>
    <t>Vezeték összekötése és bekötése készülékbe, kábelsaru nélkül, 3-4 vezetékszál esetén</t>
  </si>
  <si>
    <t>71-002-71.1.3</t>
  </si>
  <si>
    <t>Vezeték összekötése és bekötése készülékbe, kábelsaru nélkül, 5 vezetékszál esetén</t>
  </si>
  <si>
    <t>71-002-71.2.1-0330016</t>
  </si>
  <si>
    <t>Vezeték összekötése és bekötése készülékbe, kábelsaruval, 10-16 mm˛ 16 mm2 réz MP kábelsaru</t>
  </si>
  <si>
    <t>71-005-1.1.1.1-0411121</t>
  </si>
  <si>
    <t>Komplett világítási szerelvények; Fali kapcsolók elhelyezése, süllyesztve, 10A egypólusú kapcsolók egypólusú nyomó , fehér</t>
  </si>
  <si>
    <t>Sedna árazva</t>
  </si>
  <si>
    <t>71-005-1.1.1.2-0533303</t>
  </si>
  <si>
    <t>Komplett világítási szerelvények; Fali kapcsolók elhelyezése, süllyesztve, 10A kétpólusú kapcsolók  kétpólusú kapcsoló, fehér</t>
  </si>
  <si>
    <t>71-005-1.1.1.4-0533305</t>
  </si>
  <si>
    <t>Komplett világítási szerelvények; Fali kapcsolók elhelyezése, süllyesztve, 10A kétáramkörös (csillár) kapcsolók  csillárkapcsoló, fehér</t>
  </si>
  <si>
    <t>71-005-1.1.1.5-0533307</t>
  </si>
  <si>
    <t>Komplett világítási szerelvények; Fali kapcsolók elhelyezése, süllyesztve, 10A alternatív (váltó) kapcsolók  váltókapcsoló, fehér</t>
  </si>
  <si>
    <t>71-005-1.11.1.1.1-0318225</t>
  </si>
  <si>
    <t>Komplett világítási szerelvények; Csatlakozóaljzat elhelyezése, süllyesztve, 16A, földelt, egyes csatlakozóaljzat (2P+F)  csatlakozóaljzat, 2P+F fehér</t>
  </si>
  <si>
    <t>71-005-1.31.2-0562194</t>
  </si>
  <si>
    <t>Komplett világítási szerelvények; Telefon és PC csatlakozóaljzat elhelyezése (egyes/kettős), PC  informatikai aljzat 2xRJ45 Cat5e, UTP, fehér</t>
  </si>
  <si>
    <t>71-007-32.2.1.1-0315541</t>
  </si>
  <si>
    <t>Terheléskapcsoló elhelyezése, műanyag tokozással, háromsarkú, 64A-ig  1 tokozatba szerelt, 3 pólusú  terheléskapcsoló</t>
  </si>
  <si>
    <t>71-007-36.2.2-0316831</t>
  </si>
  <si>
    <t>Csatlakozó kombináció elhelyezése sík szerelőlapra, IP 44 védettséggel, nagy méretben, 5 pólusú csatlakozó aljzattal csatlakozó-kombináció 3 db egyfázisú 16 A aljzattal, 2db CEE 5p 16 A és 1 db 40 A FI relével</t>
  </si>
  <si>
    <t>71-009-1.2.3-0624060</t>
  </si>
  <si>
    <t>Áramköri kiselosztók falba süllyesztett kivitelben, kalapsínes szerelőlappal, N- és PE sínnel, max. 63A-ig, IP 30 védettséggel kiselosztók 36 egység KÉSZRE SZERELTEN  süllyesztett 3s 36m</t>
  </si>
  <si>
    <t>71-009-5.3-0624265</t>
  </si>
  <si>
    <t>Acéllemez elosztószekrény elhelyezése, szerelőlappal, IP 30-65 védettséggel,  KÉSZRE SZERELTEN , 1200 mm magasság felett 2000x1000x400 elosztószekrény IP55 szerelt lap nélkül</t>
  </si>
  <si>
    <t>71-009-11.4-0622228</t>
  </si>
  <si>
    <t>Tokozott elosztóberendezések, műanyag tokozatok elhelyezése, IP 54, védettséggel</t>
  </si>
  <si>
    <t>71-010-1.1.2.3.1-0627001</t>
  </si>
  <si>
    <t>Felületre szerelt lámpatest elhelyezése  előre elkészített tartószerkezetre, fénycsöves kivetelben, T8, T12 fénycsöves osztályú),  236-22-10 IP54  fénycsöves lámpatest, KONYHA,MOSOGATÓK</t>
  </si>
  <si>
    <t>71-010-1.1.2.3.1-0627002</t>
  </si>
  <si>
    <t>Felületre szerelt lámpatest elhelyezése  előre elkészített tartószerkezetre,fénycsöves kivetelben, T8, T12 fénycsöves -258-22-10 IP20 fénycsöves lámpatest, ÉTKEZŐ</t>
  </si>
  <si>
    <t>71-010-1.3.3.1</t>
  </si>
  <si>
    <t>Felületre szerelt lámpatest elhelyezése  előre elkészített tartószerkezetre,  60 W EGYÉB HELYSÉGEK</t>
  </si>
  <si>
    <t>71-010-11.2-0115485</t>
  </si>
  <si>
    <t>Falon kívüli, vízmentes kültéri lámpák elhelyezése, min. IP 54, kompakt fénycsöves kivitelben  hajólámpa 60 W,  foglalattal, IP55  BEJÁRAT</t>
  </si>
  <si>
    <t>71-010-11.2-0626535</t>
  </si>
  <si>
    <t>Falon kívüli, vízmentes kültéri lámpák elhelyezése, min. IP 54, kompakt fénycsöves kivitelben  lámpatest, , 60 W kompakt fénycsöves, IP 54</t>
  </si>
  <si>
    <t>71-010-12.1.2</t>
  </si>
  <si>
    <t>(Akkumulátoros vészvilágítás)  Tartalék világítási lámpatestek elhelyezése, falonkívüli kivitelben, készenléti üzemű, kompakt fénycsöves</t>
  </si>
  <si>
    <t>71-013-5.5.1-0523203</t>
  </si>
  <si>
    <t>Villám- és érintésvédelmi hálózat tartozékainak szerelése, földelő rúd vagy cső, 4 m hosszúságig Rúdföldelő 25 mm köracélból 3 méter hosszú</t>
  </si>
  <si>
    <t>71-013-5.8-0310382</t>
  </si>
  <si>
    <t>Villám- és érintésvédelmi hálózat tartozékainak szerelése, mérési hely kialakítása (vizsgáló összekötő)  vizsgáló összekötő, 4 csavaros, 8/10-es köracélhoz</t>
  </si>
  <si>
    <t>71-013-7.4</t>
  </si>
  <si>
    <t>Érintésvédelmi hálózat tartozékainak szerelése, nagykiterjedésű fémtárgy földelő kötése</t>
  </si>
  <si>
    <t>71-013-9</t>
  </si>
  <si>
    <t>Villám és érintésvédelmi mérés és jegyzőkönyv készítése</t>
  </si>
  <si>
    <t>mp*</t>
  </si>
  <si>
    <t>Tervezés</t>
  </si>
  <si>
    <t>Mozgáskorlátolt szett</t>
  </si>
  <si>
    <t>Anyag</t>
  </si>
  <si>
    <t>Díj</t>
  </si>
  <si>
    <t>Falazás és kőműves munkák</t>
  </si>
  <si>
    <t>Elektromos energiaellátás</t>
  </si>
  <si>
    <t>Összesen</t>
  </si>
  <si>
    <t>Nettó összesen</t>
  </si>
  <si>
    <t>ÁFA 27%</t>
  </si>
  <si>
    <t>Bruttó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</si>
</sst>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,_F_t_-;\-* #,##0.00,_F_t_-;_-* \-??\ _F_t_-;_-@_-"/>
    <numFmt numFmtId="165" formatCode="#,##0,_F_t"/>
    <numFmt numFmtId="166" formatCode="#,##0,&quot;Ft&quot;"/>
    <numFmt numFmtId="167" formatCode="_-* #,##0,_F_t_-;\-* #,##0,_F_t_-;_-* \-??\ _F_t_-;_-@_-"/>
  </numFmts>
  <fonts count="6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6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4" fontId="5" fillId="0" borderId="0" xfId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0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0" xfId="1" applyNumberFormat="1" applyFont="1" applyBorder="1" applyAlignment="1" applyProtection="1">
      <alignment horizontal="center" vertical="center" wrapText="1"/>
    </xf>
    <xf numFmtId="0" fontId="1" fillId="0" borderId="1" xfId="1" applyNumberFormat="1" applyFont="1" applyBorder="1" applyAlignment="1" applyProtection="1">
      <alignment horizontal="center" vertical="center" wrapText="1"/>
    </xf>
    <xf numFmtId="167" fontId="1" fillId="0" borderId="1" xfId="1" applyNumberFormat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167" fontId="1" fillId="0" borderId="0" xfId="1" applyNumberFormat="1" applyFont="1" applyBorder="1" applyAlignment="1" applyProtection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vertical="center" wrapText="1"/>
    </xf>
    <xf numFmtId="167" fontId="2" fillId="0" borderId="0" xfId="1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6" fontId="1" fillId="0" borderId="0" xfId="1" applyNumberFormat="1" applyFont="1" applyBorder="1" applyAlignment="1" applyProtection="1">
      <alignment horizontal="right" vertical="center" wrapText="1"/>
    </xf>
    <xf numFmtId="0" fontId="4" fillId="0" borderId="2" xfId="0" applyFont="1" applyBorder="1"/>
    <xf numFmtId="166" fontId="4" fillId="0" borderId="2" xfId="0" applyNumberFormat="1" applyFont="1" applyBorder="1"/>
    <xf numFmtId="0" fontId="4" fillId="2" borderId="2" xfId="0" applyFont="1" applyFill="1" applyBorder="1"/>
    <xf numFmtId="166" fontId="4" fillId="2" borderId="2" xfId="0" applyNumberFormat="1" applyFont="1" applyFill="1" applyBorder="1"/>
    <xf numFmtId="0" fontId="0" fillId="0" borderId="2" xfId="0" applyFont="1" applyBorder="1"/>
    <xf numFmtId="166" fontId="0" fillId="0" borderId="2" xfId="0" applyNumberFormat="1" applyBorder="1"/>
    <xf numFmtId="0" fontId="4" fillId="0" borderId="0" xfId="0" applyFont="1"/>
    <xf numFmtId="166" fontId="4" fillId="0" borderId="0" xfId="0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5"/>
  <sheetViews>
    <sheetView zoomScaleNormal="100" workbookViewId="0">
      <selection activeCell="H15" sqref="H15:I15"/>
    </sheetView>
  </sheetViews>
  <sheetFormatPr defaultRowHeight="14.4" x14ac:dyDescent="0.3"/>
  <cols>
    <col min="1" max="1" width="4.21875" style="1"/>
    <col min="2" max="2" width="9.21875" style="1"/>
    <col min="3" max="3" width="35.44140625" style="1"/>
    <col min="4" max="4" width="6.6640625" style="2"/>
    <col min="5" max="5" width="6.5546875" style="2"/>
    <col min="6" max="6" width="13.5546875" style="3"/>
    <col min="7" max="7" width="11.5546875" style="3"/>
    <col min="8" max="8" width="14.21875" style="3"/>
    <col min="9" max="9" width="13.21875" style="3"/>
    <col min="10" max="253" width="9.21875" style="1"/>
    <col min="254" max="254" width="4.21875" style="1"/>
    <col min="255" max="255" width="9.21875" style="1"/>
    <col min="256" max="256" width="35.44140625" style="1"/>
    <col min="257" max="257" width="5.21875" style="1"/>
    <col min="258" max="258" width="4.77734375" style="1"/>
    <col min="259" max="260" width="7" style="1"/>
    <col min="261" max="261" width="7.44140625" style="1"/>
    <col min="262" max="262" width="10.21875" style="1"/>
    <col min="263" max="509" width="9.21875" style="1"/>
    <col min="510" max="510" width="4.21875" style="1"/>
    <col min="511" max="511" width="9.21875" style="1"/>
    <col min="512" max="512" width="35.44140625" style="1"/>
    <col min="513" max="513" width="5.21875" style="1"/>
    <col min="514" max="514" width="4.77734375" style="1"/>
    <col min="515" max="516" width="7" style="1"/>
    <col min="517" max="517" width="7.44140625" style="1"/>
    <col min="518" max="518" width="10.21875" style="1"/>
    <col min="519" max="765" width="9.21875" style="1"/>
    <col min="766" max="766" width="4.21875" style="1"/>
    <col min="767" max="767" width="9.21875" style="1"/>
    <col min="768" max="768" width="35.44140625" style="1"/>
    <col min="769" max="769" width="5.21875" style="1"/>
    <col min="770" max="770" width="4.77734375" style="1"/>
    <col min="771" max="772" width="7" style="1"/>
    <col min="773" max="773" width="7.44140625" style="1"/>
    <col min="774" max="774" width="10.21875" style="1"/>
    <col min="775" max="1021" width="9.21875" style="1"/>
    <col min="1022" max="1022" width="4.21875" style="1"/>
    <col min="1023" max="1023" width="9.21875" style="1"/>
    <col min="1024" max="1025" width="35.44140625" style="1"/>
  </cols>
  <sheetData>
    <row r="1" spans="1:1024" s="8" customFormat="1" ht="27.6" x14ac:dyDescent="0.3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1024" x14ac:dyDescent="0.3">
      <c r="A2" s="9"/>
      <c r="B2" s="10" t="s">
        <v>9</v>
      </c>
      <c r="C2" s="10"/>
      <c r="D2" s="11"/>
      <c r="E2" s="12"/>
      <c r="F2" s="13"/>
      <c r="G2" s="13"/>
      <c r="H2" s="13"/>
      <c r="I2" s="1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7.6" x14ac:dyDescent="0.3">
      <c r="A3" s="14">
        <v>1</v>
      </c>
      <c r="B3" s="14" t="s">
        <v>10</v>
      </c>
      <c r="C3" s="14" t="s">
        <v>11</v>
      </c>
      <c r="D3" s="15">
        <v>8</v>
      </c>
      <c r="E3" s="16" t="s">
        <v>12</v>
      </c>
      <c r="F3" s="17"/>
      <c r="G3" s="17"/>
      <c r="H3" s="17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7.6" x14ac:dyDescent="0.3">
      <c r="A5" s="14">
        <v>2</v>
      </c>
      <c r="B5" s="14" t="s">
        <v>13</v>
      </c>
      <c r="C5" s="14" t="s">
        <v>14</v>
      </c>
      <c r="D5" s="15">
        <v>390</v>
      </c>
      <c r="E5" s="16" t="s">
        <v>15</v>
      </c>
      <c r="F5" s="17"/>
      <c r="G5" s="17"/>
      <c r="H5" s="17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7.6" x14ac:dyDescent="0.3">
      <c r="A7" s="14">
        <v>3</v>
      </c>
      <c r="B7" s="14" t="s">
        <v>16</v>
      </c>
      <c r="C7" s="14" t="s">
        <v>17</v>
      </c>
      <c r="D7" s="15">
        <v>110</v>
      </c>
      <c r="E7" s="16" t="s">
        <v>15</v>
      </c>
      <c r="F7" s="17"/>
      <c r="G7" s="17"/>
      <c r="H7" s="17"/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7.6" x14ac:dyDescent="0.3">
      <c r="A9" s="14">
        <v>4</v>
      </c>
      <c r="B9" s="14" t="s">
        <v>18</v>
      </c>
      <c r="C9" s="14" t="s">
        <v>19</v>
      </c>
      <c r="D9" s="15">
        <v>112</v>
      </c>
      <c r="E9" s="16" t="s">
        <v>12</v>
      </c>
      <c r="F9" s="17"/>
      <c r="G9" s="17"/>
      <c r="H9" s="17"/>
      <c r="I9" s="1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7.6" x14ac:dyDescent="0.3">
      <c r="A11" s="14">
        <v>5</v>
      </c>
      <c r="B11" s="14" t="s">
        <v>20</v>
      </c>
      <c r="C11" s="14" t="s">
        <v>21</v>
      </c>
      <c r="D11" s="15">
        <v>112</v>
      </c>
      <c r="E11" s="16" t="s">
        <v>12</v>
      </c>
      <c r="F11" s="17"/>
      <c r="G11" s="17"/>
      <c r="H11" s="17"/>
      <c r="I11" s="1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7.6" x14ac:dyDescent="0.3">
      <c r="A13" s="14">
        <v>6</v>
      </c>
      <c r="B13" s="14" t="s">
        <v>22</v>
      </c>
      <c r="C13" s="14" t="s">
        <v>23</v>
      </c>
      <c r="D13" s="15">
        <v>14</v>
      </c>
      <c r="E13" s="16" t="s">
        <v>12</v>
      </c>
      <c r="F13" s="17"/>
      <c r="G13" s="17"/>
      <c r="H13" s="17"/>
      <c r="I13" s="1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9" customFormat="1" ht="13.8" x14ac:dyDescent="0.3">
      <c r="C15" s="9" t="s">
        <v>24</v>
      </c>
      <c r="D15" s="11"/>
      <c r="E15" s="12"/>
      <c r="F15" s="13"/>
      <c r="G15" s="13"/>
      <c r="H15" s="13">
        <f>ROUND(SUM(H3:H14),0)</f>
        <v>0</v>
      </c>
      <c r="I15" s="13">
        <f>ROUND(SUM(I3:I14),0)</f>
        <v>0</v>
      </c>
    </row>
  </sheetData>
  <pageMargins left="0.23611111111111099" right="0.23611111111111099" top="0.69444444444444398" bottom="0.69444444444444398" header="0.41666666666666702" footer="0.51180555555555496"/>
  <pageSetup paperSize="0" scale="0" firstPageNumber="0" fitToHeight="0" orientation="portrait" usePrinterDefaults="0" horizontalDpi="0" verticalDpi="0" copies="0"/>
  <headerFooter>
    <oddHeader>&amp;L&amp;"Times New Roman CE,Általános"&amp;10 Falazás és egyéb kőműves munkák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1"/>
  <sheetViews>
    <sheetView topLeftCell="A87" zoomScaleNormal="100" workbookViewId="0">
      <selection activeCell="J91" sqref="J91"/>
    </sheetView>
  </sheetViews>
  <sheetFormatPr defaultRowHeight="14.4" x14ac:dyDescent="0.3"/>
  <cols>
    <col min="1" max="1" width="4.21875" style="1"/>
    <col min="2" max="2" width="9.21875" style="1"/>
    <col min="3" max="3" width="74.5546875" style="1"/>
    <col min="4" max="5" width="8.77734375" style="3"/>
    <col min="6" max="249" width="9.21875" style="1"/>
    <col min="250" max="250" width="4.21875" style="1"/>
    <col min="251" max="251" width="9.21875" style="1"/>
    <col min="252" max="252" width="35.21875" style="1"/>
    <col min="253" max="253" width="5.21875" style="1"/>
    <col min="254" max="254" width="4.6640625" style="1"/>
    <col min="255" max="256" width="8.21875" style="1"/>
    <col min="257" max="258" width="10.21875" style="1"/>
    <col min="259" max="505" width="9.21875" style="1"/>
    <col min="506" max="506" width="4.21875" style="1"/>
    <col min="507" max="507" width="9.21875" style="1"/>
    <col min="508" max="508" width="35.21875" style="1"/>
    <col min="509" max="509" width="5.21875" style="1"/>
    <col min="510" max="510" width="4.6640625" style="1"/>
    <col min="511" max="512" width="8.21875" style="1"/>
    <col min="513" max="514" width="10.21875" style="1"/>
    <col min="515" max="761" width="9.21875" style="1"/>
    <col min="762" max="762" width="4.21875" style="1"/>
    <col min="763" max="763" width="9.21875" style="1"/>
    <col min="764" max="764" width="35.21875" style="1"/>
    <col min="765" max="765" width="5.21875" style="1"/>
    <col min="766" max="766" width="4.6640625" style="1"/>
    <col min="767" max="768" width="8.21875" style="1"/>
    <col min="769" max="770" width="10.21875" style="1"/>
    <col min="771" max="1017" width="9.21875" style="1"/>
    <col min="1018" max="1018" width="4.21875" style="1"/>
    <col min="1019" max="1019" width="9.21875" style="1"/>
    <col min="1020" max="1022" width="9.21875"/>
    <col min="1023" max="1023" width="4.21875"/>
    <col min="1024" max="1025" width="9.21875"/>
  </cols>
  <sheetData>
    <row r="1" spans="1:1024" s="8" customFormat="1" ht="27.6" x14ac:dyDescent="0.3">
      <c r="A1" s="4" t="s">
        <v>0</v>
      </c>
      <c r="B1" s="4" t="s">
        <v>1</v>
      </c>
      <c r="C1" s="4" t="s">
        <v>2</v>
      </c>
      <c r="D1" s="18" t="s">
        <v>3</v>
      </c>
      <c r="E1" s="19" t="s">
        <v>4</v>
      </c>
      <c r="F1" s="7" t="s">
        <v>5</v>
      </c>
      <c r="G1" s="7" t="s">
        <v>6</v>
      </c>
      <c r="H1" s="7" t="s">
        <v>7</v>
      </c>
      <c r="I1" s="7" t="s">
        <v>8</v>
      </c>
      <c r="AMF1"/>
      <c r="AMG1"/>
      <c r="AMH1"/>
      <c r="AMI1"/>
      <c r="AMJ1"/>
    </row>
    <row r="2" spans="1:1024" x14ac:dyDescent="0.3">
      <c r="A2" s="9"/>
      <c r="B2" s="10" t="s">
        <v>9</v>
      </c>
      <c r="C2" s="9"/>
      <c r="D2" s="20"/>
      <c r="E2" s="2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</row>
    <row r="3" spans="1:1024" x14ac:dyDescent="0.3">
      <c r="A3" s="14">
        <v>1</v>
      </c>
      <c r="B3" s="14" t="s">
        <v>25</v>
      </c>
      <c r="C3" s="14" t="s">
        <v>26</v>
      </c>
      <c r="D3" s="22">
        <v>1</v>
      </c>
      <c r="E3" s="23" t="s">
        <v>27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</row>
    <row r="5" spans="1:1024" ht="41.4" x14ac:dyDescent="0.3">
      <c r="A5" s="14">
        <v>2</v>
      </c>
      <c r="B5" s="14" t="s">
        <v>28</v>
      </c>
      <c r="C5" s="24" t="s">
        <v>29</v>
      </c>
      <c r="D5" s="22">
        <v>660</v>
      </c>
      <c r="E5" s="23" t="s">
        <v>15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</row>
    <row r="6" spans="1:1024" x14ac:dyDescent="0.3">
      <c r="A6"/>
      <c r="B6"/>
      <c r="C6" s="24" t="s">
        <v>30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</row>
    <row r="8" spans="1:1024" ht="41.4" x14ac:dyDescent="0.3">
      <c r="A8" s="14">
        <v>3</v>
      </c>
      <c r="B8" s="14" t="s">
        <v>31</v>
      </c>
      <c r="C8" s="24" t="s">
        <v>29</v>
      </c>
      <c r="D8" s="22">
        <v>730</v>
      </c>
      <c r="E8" s="23" t="s">
        <v>15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</row>
    <row r="9" spans="1:1024" x14ac:dyDescent="0.3">
      <c r="A9"/>
      <c r="B9"/>
      <c r="C9" s="24" t="s">
        <v>32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</row>
    <row r="11" spans="1:1024" ht="41.4" x14ac:dyDescent="0.3">
      <c r="A11" s="14">
        <v>4</v>
      </c>
      <c r="B11" s="14" t="s">
        <v>33</v>
      </c>
      <c r="C11" s="24" t="s">
        <v>34</v>
      </c>
      <c r="D11" s="22">
        <v>110</v>
      </c>
      <c r="E11" s="23" t="s">
        <v>15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</row>
    <row r="12" spans="1:1024" x14ac:dyDescent="0.3">
      <c r="A12"/>
      <c r="B12"/>
      <c r="C12" s="24" t="s">
        <v>35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</row>
    <row r="14" spans="1:1024" ht="27.6" x14ac:dyDescent="0.3">
      <c r="A14" s="14">
        <v>5</v>
      </c>
      <c r="B14" s="14" t="s">
        <v>36</v>
      </c>
      <c r="C14" s="14" t="s">
        <v>37</v>
      </c>
      <c r="D14" s="22">
        <v>85</v>
      </c>
      <c r="E14" s="23" t="s">
        <v>15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</row>
    <row r="15" spans="1:1024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</row>
    <row r="16" spans="1:1024" ht="41.4" x14ac:dyDescent="0.3">
      <c r="A16" s="14">
        <v>6</v>
      </c>
      <c r="B16" s="14" t="s">
        <v>38</v>
      </c>
      <c r="C16" s="24" t="s">
        <v>39</v>
      </c>
      <c r="D16" s="22">
        <v>12</v>
      </c>
      <c r="E16" s="23" t="s">
        <v>15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</row>
    <row r="17" spans="1:1019" x14ac:dyDescent="0.3">
      <c r="A17"/>
      <c r="B17"/>
      <c r="C17" s="24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</row>
    <row r="19" spans="1:1019" ht="41.4" x14ac:dyDescent="0.3">
      <c r="A19" s="14">
        <v>7</v>
      </c>
      <c r="B19" s="14" t="s">
        <v>40</v>
      </c>
      <c r="C19" s="14" t="s">
        <v>41</v>
      </c>
      <c r="D19" s="22">
        <v>112</v>
      </c>
      <c r="E19" s="23" t="s">
        <v>12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</row>
    <row r="20" spans="1:1019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</row>
    <row r="21" spans="1:1019" ht="41.4" x14ac:dyDescent="0.3">
      <c r="A21" s="14">
        <v>8</v>
      </c>
      <c r="B21" s="14" t="s">
        <v>42</v>
      </c>
      <c r="C21" s="14" t="s">
        <v>43</v>
      </c>
      <c r="D21" s="22">
        <v>14</v>
      </c>
      <c r="E21" s="23" t="s">
        <v>12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</row>
    <row r="22" spans="1:1019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</row>
    <row r="23" spans="1:1019" ht="41.4" x14ac:dyDescent="0.3">
      <c r="A23" s="14">
        <v>9</v>
      </c>
      <c r="B23" s="14" t="s">
        <v>44</v>
      </c>
      <c r="C23" s="14" t="s">
        <v>45</v>
      </c>
      <c r="D23" s="22">
        <v>110</v>
      </c>
      <c r="E23" s="23" t="s">
        <v>12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</row>
    <row r="24" spans="1:1019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</row>
    <row r="25" spans="1:1019" ht="57.6" x14ac:dyDescent="0.3">
      <c r="A25" s="14">
        <v>10</v>
      </c>
      <c r="B25" s="14" t="s">
        <v>46</v>
      </c>
      <c r="C25" s="25" t="s">
        <v>47</v>
      </c>
      <c r="D25" s="22">
        <v>2650</v>
      </c>
      <c r="E25" s="23" t="s">
        <v>15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</row>
    <row r="26" spans="1:1019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</row>
    <row r="27" spans="1:1019" ht="41.4" x14ac:dyDescent="0.3">
      <c r="A27" s="14">
        <v>11</v>
      </c>
      <c r="B27" s="14" t="s">
        <v>48</v>
      </c>
      <c r="C27" s="24" t="s">
        <v>49</v>
      </c>
      <c r="D27" s="22">
        <v>2875</v>
      </c>
      <c r="E27" s="23" t="s">
        <v>15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</row>
    <row r="28" spans="1:1019" x14ac:dyDescent="0.3">
      <c r="A28"/>
      <c r="B28"/>
      <c r="C28" s="24" t="s">
        <v>50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</row>
    <row r="30" spans="1:1019" ht="41.4" x14ac:dyDescent="0.3">
      <c r="A30" s="14">
        <v>12</v>
      </c>
      <c r="B30" s="14" t="s">
        <v>51</v>
      </c>
      <c r="C30" s="24" t="s">
        <v>52</v>
      </c>
      <c r="D30" s="22">
        <v>480</v>
      </c>
      <c r="E30" s="23" t="s">
        <v>15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</row>
    <row r="31" spans="1:1019" x14ac:dyDescent="0.3">
      <c r="A31"/>
      <c r="B31"/>
      <c r="C31" s="24" t="s">
        <v>53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</row>
    <row r="33" spans="1:1019" ht="41.4" x14ac:dyDescent="0.3">
      <c r="A33" s="14">
        <v>13</v>
      </c>
      <c r="B33" s="14" t="s">
        <v>54</v>
      </c>
      <c r="C33" s="24" t="s">
        <v>55</v>
      </c>
      <c r="D33" s="22">
        <v>330</v>
      </c>
      <c r="E33" s="23" t="s">
        <v>15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</row>
    <row r="34" spans="1:1019" x14ac:dyDescent="0.3">
      <c r="A34"/>
      <c r="B34"/>
      <c r="C34" s="24" t="s">
        <v>56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</row>
    <row r="36" spans="1:1019" ht="41.4" x14ac:dyDescent="0.3">
      <c r="A36" s="14">
        <v>14</v>
      </c>
      <c r="B36" s="14" t="s">
        <v>57</v>
      </c>
      <c r="C36" s="24" t="s">
        <v>58</v>
      </c>
      <c r="D36" s="22">
        <v>95</v>
      </c>
      <c r="E36" s="23" t="s">
        <v>15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</row>
    <row r="37" spans="1:1019" x14ac:dyDescent="0.3">
      <c r="A37"/>
      <c r="B37"/>
      <c r="C37" s="24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</row>
    <row r="38" spans="1:1019" ht="27.6" x14ac:dyDescent="0.3">
      <c r="A38" s="14">
        <v>15</v>
      </c>
      <c r="B38" s="14" t="s">
        <v>59</v>
      </c>
      <c r="C38" s="14" t="s">
        <v>60</v>
      </c>
      <c r="D38" s="22">
        <v>33</v>
      </c>
      <c r="E38" s="23" t="s">
        <v>12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</row>
    <row r="39" spans="1:1019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</row>
    <row r="40" spans="1:1019" ht="27.6" x14ac:dyDescent="0.3">
      <c r="A40" s="14">
        <v>16</v>
      </c>
      <c r="B40" s="14" t="s">
        <v>61</v>
      </c>
      <c r="C40" s="14" t="s">
        <v>62</v>
      </c>
      <c r="D40" s="22">
        <v>25</v>
      </c>
      <c r="E40" s="23" t="s">
        <v>12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</row>
    <row r="41" spans="1:1019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</row>
    <row r="42" spans="1:1019" ht="41.4" x14ac:dyDescent="0.3">
      <c r="A42" s="14">
        <v>17</v>
      </c>
      <c r="B42" s="14" t="s">
        <v>63</v>
      </c>
      <c r="C42" s="14" t="s">
        <v>64</v>
      </c>
      <c r="D42" s="22">
        <v>30</v>
      </c>
      <c r="E42" s="23" t="s">
        <v>12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</row>
    <row r="43" spans="1:1019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</row>
    <row r="44" spans="1:1019" ht="41.4" x14ac:dyDescent="0.3">
      <c r="A44" s="14">
        <v>18</v>
      </c>
      <c r="B44" s="14" t="s">
        <v>65</v>
      </c>
      <c r="C44" s="14" t="s">
        <v>66</v>
      </c>
      <c r="D44" s="22">
        <v>8</v>
      </c>
      <c r="E44" s="23" t="s">
        <v>12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</row>
    <row r="45" spans="1:1019" x14ac:dyDescent="0.3">
      <c r="A45"/>
      <c r="B45"/>
      <c r="C45" s="26" t="s">
        <v>67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</row>
    <row r="46" spans="1:1019" ht="41.4" x14ac:dyDescent="0.3">
      <c r="A46" s="14">
        <v>19</v>
      </c>
      <c r="B46" s="14" t="s">
        <v>68</v>
      </c>
      <c r="C46" s="14" t="s">
        <v>69</v>
      </c>
      <c r="D46" s="22">
        <v>26</v>
      </c>
      <c r="E46" s="23" t="s">
        <v>12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</row>
    <row r="47" spans="1:1019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</row>
    <row r="48" spans="1:1019" ht="41.4" x14ac:dyDescent="0.3">
      <c r="A48" s="14">
        <v>20</v>
      </c>
      <c r="B48" s="14" t="s">
        <v>70</v>
      </c>
      <c r="C48" s="14" t="s">
        <v>71</v>
      </c>
      <c r="D48" s="22">
        <v>6</v>
      </c>
      <c r="E48" s="23" t="s">
        <v>12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</row>
    <row r="49" spans="1:1019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</row>
    <row r="50" spans="1:1019" ht="41.4" x14ac:dyDescent="0.3">
      <c r="A50" s="14">
        <v>21</v>
      </c>
      <c r="B50" s="14" t="s">
        <v>72</v>
      </c>
      <c r="C50" s="14" t="s">
        <v>73</v>
      </c>
      <c r="D50" s="22">
        <v>12</v>
      </c>
      <c r="E50" s="23" t="s">
        <v>12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</row>
    <row r="51" spans="1:1019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</row>
    <row r="52" spans="1:1019" ht="41.4" x14ac:dyDescent="0.3">
      <c r="A52" s="14">
        <v>22</v>
      </c>
      <c r="B52" s="14" t="s">
        <v>74</v>
      </c>
      <c r="C52" s="14" t="s">
        <v>75</v>
      </c>
      <c r="D52" s="22">
        <v>60</v>
      </c>
      <c r="E52" s="23" t="s">
        <v>12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</row>
    <row r="53" spans="1:1019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</row>
    <row r="54" spans="1:1019" ht="41.4" x14ac:dyDescent="0.3">
      <c r="A54" s="14">
        <v>23</v>
      </c>
      <c r="B54" s="14" t="s">
        <v>76</v>
      </c>
      <c r="C54" s="14" t="s">
        <v>77</v>
      </c>
      <c r="D54" s="22">
        <v>2</v>
      </c>
      <c r="E54" s="23" t="s">
        <v>12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</row>
    <row r="55" spans="1:1019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</row>
    <row r="56" spans="1:1019" ht="41.4" x14ac:dyDescent="0.3">
      <c r="A56" s="14">
        <v>24</v>
      </c>
      <c r="B56" s="14" t="s">
        <v>78</v>
      </c>
      <c r="C56" s="14" t="s">
        <v>79</v>
      </c>
      <c r="D56" s="22">
        <v>6</v>
      </c>
      <c r="E56" s="23" t="s">
        <v>12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</row>
    <row r="57" spans="1:1019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</row>
    <row r="58" spans="1:1019" ht="41.4" x14ac:dyDescent="0.3">
      <c r="A58" s="14">
        <v>25</v>
      </c>
      <c r="B58" s="14" t="s">
        <v>80</v>
      </c>
      <c r="C58" s="14" t="s">
        <v>81</v>
      </c>
      <c r="D58" s="22">
        <v>6</v>
      </c>
      <c r="E58" s="23" t="s">
        <v>12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</row>
    <row r="59" spans="1:1019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</row>
    <row r="60" spans="1:1019" ht="41.4" x14ac:dyDescent="0.3">
      <c r="A60" s="14">
        <v>26</v>
      </c>
      <c r="B60" s="14" t="s">
        <v>82</v>
      </c>
      <c r="C60" s="24" t="s">
        <v>83</v>
      </c>
      <c r="D60" s="22">
        <v>1</v>
      </c>
      <c r="E60" s="23" t="s">
        <v>12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</row>
    <row r="61" spans="1:1019" x14ac:dyDescent="0.3">
      <c r="A61"/>
      <c r="B61"/>
      <c r="C61" s="24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</row>
    <row r="62" spans="1:1019" ht="41.4" x14ac:dyDescent="0.3">
      <c r="A62" s="14">
        <v>27</v>
      </c>
      <c r="B62" s="14" t="s">
        <v>84</v>
      </c>
      <c r="C62" s="14" t="s">
        <v>85</v>
      </c>
      <c r="D62" s="22">
        <v>1</v>
      </c>
      <c r="E62" s="23" t="s">
        <v>12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</row>
    <row r="63" spans="1:1019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</row>
    <row r="64" spans="1:1019" ht="41.4" x14ac:dyDescent="0.3">
      <c r="A64" s="14">
        <v>28</v>
      </c>
      <c r="B64" s="14" t="s">
        <v>86</v>
      </c>
      <c r="C64" s="14" t="s">
        <v>87</v>
      </c>
      <c r="D64" s="22">
        <v>1</v>
      </c>
      <c r="E64" s="23" t="s">
        <v>12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</row>
    <row r="65" spans="1:1019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</row>
    <row r="66" spans="1:1019" ht="41.4" x14ac:dyDescent="0.3">
      <c r="A66" s="14">
        <v>29</v>
      </c>
      <c r="B66" s="14" t="s">
        <v>88</v>
      </c>
      <c r="C66" s="24" t="s">
        <v>89</v>
      </c>
      <c r="D66" s="22">
        <v>20</v>
      </c>
      <c r="E66" s="23" t="s">
        <v>12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</row>
    <row r="67" spans="1:1019" x14ac:dyDescent="0.3">
      <c r="A67"/>
      <c r="B67"/>
      <c r="C67" s="24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</row>
    <row r="68" spans="1:1019" ht="41.4" x14ac:dyDescent="0.3">
      <c r="A68" s="14">
        <v>30</v>
      </c>
      <c r="B68" s="14" t="s">
        <v>90</v>
      </c>
      <c r="C68" s="24" t="s">
        <v>91</v>
      </c>
      <c r="D68" s="22">
        <v>18</v>
      </c>
      <c r="E68" s="23" t="s">
        <v>12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</row>
    <row r="69" spans="1:1019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</row>
    <row r="70" spans="1:1019" ht="27.6" x14ac:dyDescent="0.3">
      <c r="A70" s="14">
        <v>31</v>
      </c>
      <c r="B70" s="14" t="s">
        <v>92</v>
      </c>
      <c r="C70" s="14" t="s">
        <v>93</v>
      </c>
      <c r="D70" s="22">
        <v>25</v>
      </c>
      <c r="E70" s="23" t="s">
        <v>12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</row>
    <row r="71" spans="1:1019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</row>
    <row r="72" spans="1:1019" ht="41.4" x14ac:dyDescent="0.3">
      <c r="A72" s="14">
        <v>32</v>
      </c>
      <c r="B72" s="14" t="s">
        <v>94</v>
      </c>
      <c r="C72" s="14" t="s">
        <v>95</v>
      </c>
      <c r="D72" s="22">
        <v>3</v>
      </c>
      <c r="E72" s="23" t="s">
        <v>12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</row>
    <row r="73" spans="1:1019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</row>
    <row r="74" spans="1:1019" ht="41.4" x14ac:dyDescent="0.3">
      <c r="A74" s="14">
        <v>33</v>
      </c>
      <c r="B74" s="14" t="s">
        <v>96</v>
      </c>
      <c r="C74" s="14" t="s">
        <v>97</v>
      </c>
      <c r="D74" s="22">
        <v>2</v>
      </c>
      <c r="E74" s="23" t="s">
        <v>12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</row>
    <row r="75" spans="1:1019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</row>
    <row r="76" spans="1:1019" ht="27.6" x14ac:dyDescent="0.3">
      <c r="A76" s="14">
        <v>34</v>
      </c>
      <c r="B76" s="14" t="s">
        <v>98</v>
      </c>
      <c r="C76" s="14" t="s">
        <v>99</v>
      </c>
      <c r="D76" s="22">
        <v>4</v>
      </c>
      <c r="E76" s="23" t="s">
        <v>12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</row>
    <row r="77" spans="1:1019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</row>
    <row r="78" spans="1:1019" ht="41.4" x14ac:dyDescent="0.3">
      <c r="A78" s="14">
        <v>35</v>
      </c>
      <c r="B78" s="14" t="s">
        <v>100</v>
      </c>
      <c r="C78" s="14" t="s">
        <v>101</v>
      </c>
      <c r="D78" s="22">
        <v>1</v>
      </c>
      <c r="E78" s="23" t="s">
        <v>12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</row>
    <row r="79" spans="1:1019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</row>
    <row r="80" spans="1:1019" ht="41.4" x14ac:dyDescent="0.3">
      <c r="A80" s="14">
        <v>36</v>
      </c>
      <c r="B80" s="14" t="s">
        <v>102</v>
      </c>
      <c r="C80" s="14" t="s">
        <v>103</v>
      </c>
      <c r="D80" s="22">
        <v>1</v>
      </c>
      <c r="E80" s="23" t="s">
        <v>12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</row>
    <row r="81" spans="1:102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</row>
    <row r="82" spans="1:1024" ht="27.6" x14ac:dyDescent="0.3">
      <c r="A82" s="14">
        <v>37</v>
      </c>
      <c r="B82" s="14" t="s">
        <v>104</v>
      </c>
      <c r="C82" s="14" t="s">
        <v>105</v>
      </c>
      <c r="D82" s="22">
        <v>18</v>
      </c>
      <c r="E82" s="23" t="s">
        <v>12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</row>
    <row r="83" spans="1:1024" s="9" customFormat="1" x14ac:dyDescent="0.3">
      <c r="B83" s="14"/>
      <c r="C83" s="14"/>
      <c r="D83" s="22"/>
      <c r="E83" s="23"/>
      <c r="AMF83"/>
      <c r="AMG83"/>
      <c r="AMH83"/>
      <c r="AMI83"/>
      <c r="AMJ83"/>
    </row>
    <row r="84" spans="1:1024" x14ac:dyDescent="0.3">
      <c r="A84" s="14">
        <v>38</v>
      </c>
      <c r="B84" s="14" t="s">
        <v>106</v>
      </c>
      <c r="C84" s="14" t="s">
        <v>107</v>
      </c>
      <c r="D84" s="22">
        <v>220</v>
      </c>
      <c r="E84" s="23" t="s">
        <v>108</v>
      </c>
    </row>
    <row r="85" spans="1:1024" x14ac:dyDescent="0.3">
      <c r="A85"/>
      <c r="B85"/>
      <c r="C85"/>
      <c r="D85"/>
      <c r="E85"/>
    </row>
    <row r="86" spans="1:1024" x14ac:dyDescent="0.3">
      <c r="A86" s="14">
        <v>39</v>
      </c>
      <c r="B86" s="14" t="s">
        <v>25</v>
      </c>
      <c r="C86" s="14" t="s">
        <v>109</v>
      </c>
      <c r="D86" s="22">
        <v>1</v>
      </c>
      <c r="E86" s="23" t="s">
        <v>27</v>
      </c>
    </row>
    <row r="87" spans="1:1024" x14ac:dyDescent="0.3">
      <c r="A87"/>
      <c r="B87"/>
      <c r="C87"/>
      <c r="D87"/>
      <c r="E87"/>
    </row>
    <row r="88" spans="1:1024" x14ac:dyDescent="0.3">
      <c r="A88" s="14">
        <v>40</v>
      </c>
      <c r="B88" s="14" t="s">
        <v>25</v>
      </c>
      <c r="C88" s="14" t="s">
        <v>110</v>
      </c>
      <c r="D88" s="22">
        <v>1</v>
      </c>
      <c r="E88" s="23" t="s">
        <v>27</v>
      </c>
    </row>
    <row r="89" spans="1:1024" x14ac:dyDescent="0.3">
      <c r="A89"/>
      <c r="B89"/>
      <c r="C89"/>
      <c r="D89"/>
      <c r="E89"/>
    </row>
    <row r="90" spans="1:1024" x14ac:dyDescent="0.3">
      <c r="B90"/>
      <c r="C90"/>
      <c r="D90"/>
      <c r="E90"/>
    </row>
    <row r="91" spans="1:1024" x14ac:dyDescent="0.3">
      <c r="B91" s="9"/>
      <c r="C91" s="9" t="s">
        <v>24</v>
      </c>
      <c r="D91" s="20"/>
      <c r="E91" s="21"/>
      <c r="H91" s="13">
        <f>ROUND(SUM(H3:H90),0)</f>
        <v>0</v>
      </c>
      <c r="I91" s="13">
        <f>ROUND(SUM(I3:I90),0)</f>
        <v>0</v>
      </c>
    </row>
  </sheetData>
  <pageMargins left="0.23611111111111099" right="0.23611111111111099" top="0.69444444444444398" bottom="0.69444444444444398" header="0.41666666666666702" footer="0.51180555555555496"/>
  <pageSetup paperSize="0" scale="0" firstPageNumber="0" fitToHeight="0" orientation="portrait" usePrinterDefaults="0" horizontalDpi="0" verticalDpi="0" copies="0"/>
  <headerFooter>
    <oddHeader>&amp;L&amp;10 Elektromos energia ellátás, világítás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zoomScaleNormal="100" workbookViewId="0">
      <selection activeCell="D6" sqref="D6"/>
    </sheetView>
  </sheetViews>
  <sheetFormatPr defaultRowHeight="14.4" x14ac:dyDescent="0.3"/>
  <cols>
    <col min="1" max="1" width="8.77734375"/>
    <col min="2" max="2" width="26.21875"/>
    <col min="3" max="3" width="14"/>
    <col min="4" max="4" width="12"/>
    <col min="5" max="1025" width="8.77734375"/>
  </cols>
  <sheetData>
    <row r="3" spans="2:4" x14ac:dyDescent="0.3">
      <c r="C3" t="s">
        <v>111</v>
      </c>
      <c r="D3" t="s">
        <v>112</v>
      </c>
    </row>
    <row r="4" spans="2:4" x14ac:dyDescent="0.3">
      <c r="B4" t="s">
        <v>113</v>
      </c>
      <c r="C4" s="27">
        <f>'Falazás és egyéb kőműves munkák'!H15</f>
        <v>0</v>
      </c>
      <c r="D4" s="27">
        <f>'Falazás és egyéb kőműves munkák'!I15</f>
        <v>0</v>
      </c>
    </row>
    <row r="5" spans="2:4" x14ac:dyDescent="0.3">
      <c r="B5" t="s">
        <v>114</v>
      </c>
      <c r="C5" s="27">
        <f>'Elektromos energia ellátás, vil'!H91</f>
        <v>0</v>
      </c>
      <c r="D5" s="27">
        <f>'Elektromos energia ellátás, vil'!I91</f>
        <v>0</v>
      </c>
    </row>
    <row r="6" spans="2:4" x14ac:dyDescent="0.3">
      <c r="B6" s="28" t="s">
        <v>115</v>
      </c>
      <c r="C6" s="29">
        <f>SUM(C4:C5)</f>
        <v>0</v>
      </c>
      <c r="D6" s="29">
        <f>SUM(D4:D5)</f>
        <v>0</v>
      </c>
    </row>
    <row r="8" spans="2:4" x14ac:dyDescent="0.3">
      <c r="B8" s="30" t="s">
        <v>116</v>
      </c>
      <c r="C8" s="30"/>
      <c r="D8" s="31">
        <f>D6+C6</f>
        <v>0</v>
      </c>
    </row>
    <row r="9" spans="2:4" x14ac:dyDescent="0.3">
      <c r="B9" s="32" t="s">
        <v>117</v>
      </c>
      <c r="C9" s="32"/>
      <c r="D9" s="33">
        <f>D8*0.27</f>
        <v>0</v>
      </c>
    </row>
    <row r="10" spans="2:4" x14ac:dyDescent="0.3">
      <c r="B10" s="34" t="s">
        <v>118</v>
      </c>
      <c r="C10" s="34"/>
      <c r="D10" s="35">
        <f>SUM(D8:D9)</f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Falazás és egyéb kőműves munkák</vt:lpstr>
      <vt:lpstr>Elektromos energia ellátás, vil</vt:lpstr>
      <vt:lpstr>Összesítő</vt:lpstr>
      <vt:lpstr>'Elektromos energia ellátás, vil'!Nyomtatási_terület</vt:lpstr>
      <vt:lpstr>'Falazás és egyéb kőműves munkák'!Nyomtatási_terület</vt:lpstr>
      <vt:lpstr>'Elektromos energia ellátás, vil'!Print_Area_0</vt:lpstr>
      <vt:lpstr>'Falazás és egyéb kőműves munkák'!Print_Area_0</vt:lpstr>
      <vt:lpstr>'Elektromos energia ellátás, vil'!Print_Area_0_0</vt:lpstr>
      <vt:lpstr>'Falazás és egyéb kőműves munkák'!Print_Area_0_0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Atilla</cp:lastModifiedBy>
  <cp:revision>3</cp:revision>
  <cp:lastPrinted>2017-03-07T10:46:17Z</cp:lastPrinted>
  <dcterms:created xsi:type="dcterms:W3CDTF">2016-06-15T17:00:07Z</dcterms:created>
  <dcterms:modified xsi:type="dcterms:W3CDTF">2017-03-29T05:48:40Z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